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 activeTab="2"/>
  </bookViews>
  <sheets>
    <sheet name="Záradék" sheetId="9" r:id="rId1"/>
    <sheet name="Összesítő" sheetId="8" r:id="rId2"/>
    <sheet name="Keverékkészítés" sheetId="7" r:id="rId3"/>
    <sheet name="Víztelenítés" sheetId="6" r:id="rId4"/>
    <sheet name="Zsaluzás és állványozás" sheetId="5" r:id="rId5"/>
    <sheet name="Költségtérítések" sheetId="4" r:id="rId6"/>
    <sheet name="Irtás, föld- és sziklamunka" sheetId="1" r:id="rId7"/>
    <sheet name="Helyszíni beton és vasbeton mun" sheetId="2" r:id="rId8"/>
    <sheet name="Közműcsatorna-építés" sheetId="3" r:id="rId9"/>
  </sheets>
  <calcPr calcId="125725"/>
</workbook>
</file>

<file path=xl/calcChain.xml><?xml version="1.0" encoding="utf-8"?>
<calcChain xmlns="http://schemas.openxmlformats.org/spreadsheetml/2006/main">
  <c r="I22" i="3"/>
  <c r="H22"/>
  <c r="I20"/>
  <c r="H20"/>
  <c r="I18"/>
  <c r="H18"/>
  <c r="I16"/>
  <c r="H16"/>
  <c r="I14"/>
  <c r="H14"/>
  <c r="I12"/>
  <c r="H12"/>
  <c r="I10"/>
  <c r="H10"/>
  <c r="I8"/>
  <c r="H8"/>
  <c r="I6"/>
  <c r="H6"/>
  <c r="I4"/>
  <c r="I24" s="1"/>
  <c r="C8" i="8" s="1"/>
  <c r="H4" i="3"/>
  <c r="I2"/>
  <c r="H2"/>
  <c r="H24" s="1"/>
  <c r="B8" i="8" s="1"/>
  <c r="I7" i="2"/>
  <c r="H7"/>
  <c r="I4"/>
  <c r="H4"/>
  <c r="I2"/>
  <c r="I10" s="1"/>
  <c r="C7" i="8" s="1"/>
  <c r="H2" i="2"/>
  <c r="I20" i="1"/>
  <c r="H20"/>
  <c r="I18"/>
  <c r="H18"/>
  <c r="I16"/>
  <c r="H16"/>
  <c r="I14"/>
  <c r="H14"/>
  <c r="I12"/>
  <c r="H12"/>
  <c r="I10"/>
  <c r="H10"/>
  <c r="I8"/>
  <c r="H8"/>
  <c r="I6"/>
  <c r="H6"/>
  <c r="I4"/>
  <c r="H4"/>
  <c r="I2"/>
  <c r="H2"/>
  <c r="B5" i="8"/>
  <c r="I4" i="4"/>
  <c r="C5" i="8" s="1"/>
  <c r="H4" i="4"/>
  <c r="I2"/>
  <c r="H2"/>
  <c r="H4" i="5"/>
  <c r="B4" i="8" s="1"/>
  <c r="I2" i="5"/>
  <c r="I4" s="1"/>
  <c r="C4" i="8" s="1"/>
  <c r="H2" i="5"/>
  <c r="H8" i="6"/>
  <c r="B3" i="8" s="1"/>
  <c r="I6" i="6"/>
  <c r="H6"/>
  <c r="I4"/>
  <c r="H4"/>
  <c r="I2"/>
  <c r="H2"/>
  <c r="H4" i="7"/>
  <c r="B2" i="8" s="1"/>
  <c r="I2" i="7"/>
  <c r="I4" s="1"/>
  <c r="C2" i="8" s="1"/>
  <c r="H2" i="7"/>
  <c r="H10" i="2" l="1"/>
  <c r="B7" i="8" s="1"/>
  <c r="B9" s="1"/>
  <c r="H22" i="1"/>
  <c r="B6" i="8" s="1"/>
  <c r="I22" i="1"/>
  <c r="C6" i="8" s="1"/>
  <c r="D24" i="9" s="1"/>
  <c r="D25" s="1"/>
  <c r="I8" i="6"/>
  <c r="C3" i="8" s="1"/>
  <c r="C24" i="9"/>
  <c r="C25" s="1"/>
  <c r="C9" i="8" l="1"/>
  <c r="C26" i="9"/>
  <c r="C27" s="1"/>
  <c r="C28" s="1"/>
</calcChain>
</file>

<file path=xl/sharedStrings.xml><?xml version="1.0" encoding="utf-8"?>
<sst xmlns="http://schemas.openxmlformats.org/spreadsheetml/2006/main" count="203" uniqueCount="115">
  <si>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</si>
  <si>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</si>
  <si>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</si>
  <si>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</si>
  <si>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</si>
  <si>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</si>
  <si>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</si>
  <si>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</si>
  <si>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</si>
  <si>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</si>
  <si>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</si>
  <si>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</si>
  <si>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110040002452</t>
  </si>
  <si>
    <t>m3</t>
  </si>
  <si>
    <t>Munkanem összesen:</t>
  </si>
  <si>
    <r>
      <t>XC1 Karbonátosodásnak ellenálló, száraz vagy tartósan nedves helyen lévő beton és vasbeton, C20/25 - XC1 -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CEM 52,5 szilárdsági osztályú portlandcementtel, kissé képlékeny beton, m = 5,7 finomsági modulusú adalékanyaggal</t>
    </r>
  </si>
  <si>
    <t>Keverékkészítés</t>
  </si>
  <si>
    <t>140020010483</t>
  </si>
  <si>
    <t>m</t>
  </si>
  <si>
    <t>Nyíltvíztartás szívókútjainak készítése, kútgyűrű beépítése 80/75 cm méretű elemekkel</t>
  </si>
  <si>
    <t>140020010505</t>
  </si>
  <si>
    <t>óra</t>
  </si>
  <si>
    <t>Nyíltvíztartásnál helyszínentartás, 0-500 liter/perc teljesítményű szivattyúval</t>
  </si>
  <si>
    <t>140020010534</t>
  </si>
  <si>
    <t>Nyíltvíztartásnál üzemelés, 0-500 liter/perc teljesítményű szivattyúval</t>
  </si>
  <si>
    <t>Víztelenítés</t>
  </si>
  <si>
    <t>150020010856</t>
  </si>
  <si>
    <t>m2</t>
  </si>
  <si>
    <t>Kétoldali falzsaluzás függőleges vagy ferde sík felülettel, fa zsaluzattal, 3 m magasságig</t>
  </si>
  <si>
    <t>Zsaluzás és állványozás</t>
  </si>
  <si>
    <t>19-010-1.11.1.1-0000005</t>
  </si>
  <si>
    <t>nap</t>
  </si>
  <si>
    <t>Általános teendők megvalósulás szakaszában, ellenőrző mérések, műszeres kitűzés, tervezői művezetés</t>
  </si>
  <si>
    <t>Költségtérítések</t>
  </si>
  <si>
    <t>210010013440</t>
  </si>
  <si>
    <t>db</t>
  </si>
  <si>
    <t>Egyes fák kitermelése tuskókiásás nélkül, legallyazással és darabolással, kézi szerszámokkal, lágy fából törzsátmérő: 10-20 cm között</t>
  </si>
  <si>
    <t>210010014360</t>
  </si>
  <si>
    <t>10 m2</t>
  </si>
  <si>
    <t>Füvesítés 20%-nál nagyobb rézsűn, ....dkg/m2-.....minőségű fűmagkeverékkel KITE PÁZSIT fűmagkeverék, 40-50 dkg/10 m2</t>
  </si>
  <si>
    <t>210020014461</t>
  </si>
  <si>
    <t>Humuszos termőréteg, termőföld leszedése, terítése gépi erővel, 18%-os terephajlásig, bármilyen talajban, szállítással, 50,1-200,0 m között</t>
  </si>
  <si>
    <t>210042613965</t>
  </si>
  <si>
    <t>Talajjavító réteg készítése vonalas létesítményeknél, 3,00 m szélesség felett, osztályozatlan kavicsból Nyers homokos kavics, NHK 0/63 RTT, KŐKA, Alsózsolca</t>
  </si>
  <si>
    <t>21-004-2.1.1-0000001</t>
  </si>
  <si>
    <t>Földmű vízszintes felületének rendezése a felesleges föld elterítésével, tömörítés nélkül, gépi erővel, kiegészítő kézi munkával, 16%-os terephajlásig, 20 cm vastagságban, talajosztály: I-IV. (parti sáv és szigetek vízszintes felülete)</t>
  </si>
  <si>
    <t>21-004-8.2.1-0000001</t>
  </si>
  <si>
    <t>Rézsűképzés gépi erővel, kiegészítő kézi munkával, partok, szigetek rézsűin,</t>
  </si>
  <si>
    <t>21-007-2.1.1-0990002</t>
  </si>
  <si>
    <t>Földkitermelés árapasztó helyén kotrási anyag parti sávban való elhelyezése, tömörítés nélkül, gépi erővel, 15 %-os terephajlásig, I-IV. oszt. talajban, szállítással, vagy tolással</t>
  </si>
  <si>
    <t>21-007-2.1.2-0990002</t>
  </si>
  <si>
    <t>Földkitermelés tározó medréből kotrási anyag parti sávban való elhelyezése, tömörítés nélkül, gépi erővel, 15 %-os terephajlásig, I-IV. oszt. talajban, szállítással, vagy tolással</t>
  </si>
  <si>
    <t>21-008-2.1.2-0000001</t>
  </si>
  <si>
    <t>Tömörítés bármely tömörítési osztályban, 50 cm-es rétegekben gépi erővel, szigetek vízszintes felületén, tömörségi fok: 90%</t>
  </si>
  <si>
    <t>21-011-5-0118002</t>
  </si>
  <si>
    <t>100 m2</t>
  </si>
  <si>
    <t>Hullámzás elleni kőművek alapozása geotextíliával REHAU RAUMAT geotextília PP-ből, fehér, 250 g/m2, 5,0 kN/m,</t>
  </si>
  <si>
    <t>Irtás, föld- és sziklamunka</t>
  </si>
  <si>
    <t>310010035184</t>
  </si>
  <si>
    <t>t</t>
  </si>
  <si>
    <t>Hegesztett betonacél háló szerelése tartószerkezetbe FERALPI 10K1515 építési síkháló; 5,00 x 2,15 m; 150 x 150 mm osztással Ø 10,0 / 10,0 BHB55.50</t>
  </si>
  <si>
    <t>310110038356</t>
  </si>
  <si>
    <t>Vasbetonfal készítése,  X0v(H), XC1, XC2, XC3 környezeti osztályú, kissé képlékeny vagy képlékeny konzisztenciájú betonból, kézi bedolgozással, vibrátoros tömörítéssel, 25-50 cm vastagság között C30/37 - XC1 kissé képlékeny kavicsbeton keverék CEM 52,5</t>
  </si>
  <si>
    <t>31-011-3.1.3.1-0250410</t>
  </si>
  <si>
    <t>Vízszintes vasbeton felület készítése (szivattyúállás) X0v(H), XC1, XC2, XC3 környezeti osztályú, kissé képlékeny vagy képlékeny konzisztenciájú betonból, kézi bedolgozással, vibrátoros tömörítéssel, 25-50 cm vastagság között, acélhálós erősítéssel C30/37</t>
  </si>
  <si>
    <r>
      <t>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24 mm, m = 7,0 finomsági modulussal</t>
    </r>
  </si>
  <si>
    <r>
      <t>- XC1 kissé képlékeny kavicsbeton keverék CEM 52,5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24 mm, m = 7,0 finomsági modulussal</t>
    </r>
  </si>
  <si>
    <t>Helyszíni beton és vasbeton munka</t>
  </si>
  <si>
    <t>530011952664</t>
  </si>
  <si>
    <t>Műanyag, tokos PE kettős falú, bordás csapadékvíz-csatornacső idom beépítése földárokba, gumigyűrű beépítésével, külső csőátmérő: 600-630 mm REHAU RAUVIA Special PE kettős falú, bordás csapadékvíz-csatornacső idom, ív 90 fokos, DN ID 600, Csz.: 223734</t>
  </si>
  <si>
    <t>530012942164</t>
  </si>
  <si>
    <t>Egyoldalon tokos PP kettős falú, bordás  csapadékvíz-csatornacső beépítése földárokba, csőidomok nélkül, külső csőátmérő 800 mm-ig külső csőátmérő: 600 mm PIPELIFE PP PRAGMA csatorna ID SN8, 600 mm /6m, PPKDEM600/6M.SN8</t>
  </si>
  <si>
    <t>531011693142</t>
  </si>
  <si>
    <t>531011693396</t>
  </si>
  <si>
    <t>Rézsű- és mederburkolat; Terméskőburkolat készítése, hézagolás nélkül kész ágyazatra, betonba rakva, burkolatvastagság: 30 cm Rézsűburkolási terméskő 150/400 (gépi), Basalt-Középkő, Uzsa</t>
  </si>
  <si>
    <t>531011694222</t>
  </si>
  <si>
    <t>Hézagkiképzések; Kőburkolatok és falak hézagkiöntése, habarccsal teljes mélységig, burkolatvastagság: 30 cm Hézagkiöntő cementhabarcs CEM I 32,5, CEM II 32,5 típusú cementtel,</t>
  </si>
  <si>
    <t>53-051-11.4.1-0646467</t>
  </si>
  <si>
    <t>átm 80 KWT gumi csappantyú beépítése acél tartókkal</t>
  </si>
  <si>
    <t>53-051-11.4.1.1-0646467</t>
  </si>
  <si>
    <t>átm 100 KWT gumi csappantyú beépítése acél tartókkal</t>
  </si>
  <si>
    <t>53-051-11.4.1.2-0646467</t>
  </si>
  <si>
    <t>átm 60 KWT gumi csappantyú beépítése acél tartókkal</t>
  </si>
  <si>
    <t>53-051-11.4.1.3-0646467</t>
  </si>
  <si>
    <t>átm 120 KWT gumi csappantyú beépítése acél tartókkal</t>
  </si>
  <si>
    <t>53-051-11.4.1.3.4-0646467</t>
  </si>
  <si>
    <t>átm iker 120 KWT gumi csappantyú beépítése acél tartókkal</t>
  </si>
  <si>
    <t>53-101-1.1.1.1-0110001</t>
  </si>
  <si>
    <t>Lábazati kőrakat készítése, szárazon deponált vízépítési terméskőből, a beépítés súlyponti távolsága: 30 m Vízépítési terméskő TA-TB 25-100 kg-ig, Basalt-Középkő, Komló</t>
  </si>
  <si>
    <r>
      <t>Ágyazatok készítése előre elkészített tükörben, rézsűburkolatok alá, betonból C16/20 - X0v(H) kissé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5,7 finomsági modulussal</t>
    </r>
  </si>
  <si>
    <t>Közműcsatorna-építés</t>
  </si>
  <si>
    <t>Összesen:</t>
  </si>
  <si>
    <t>Aquaterv 2000 Mérnöki Iroda Kft.</t>
  </si>
  <si>
    <t xml:space="preserve">Név : AQUATERV 2000 Mérnöki Iroda Kft. </t>
  </si>
  <si>
    <t xml:space="preserve">                                       </t>
  </si>
  <si>
    <t xml:space="preserve">Cím : 8000 Székesfehérvár, Zára u. 6.  </t>
  </si>
  <si>
    <t xml:space="preserve"> Kelt :      2018. február             </t>
  </si>
  <si>
    <t xml:space="preserve"> Szám : 13/2017.                       </t>
  </si>
  <si>
    <t xml:space="preserve"> KSH besorolás:                        </t>
  </si>
  <si>
    <t xml:space="preserve"> Teljesítés:                           </t>
  </si>
  <si>
    <t xml:space="preserve">A munka leírása:                       </t>
  </si>
  <si>
    <t xml:space="preserve"> Készítette   : Kaszab Gábor           </t>
  </si>
  <si>
    <t xml:space="preserve">Bonyhád vízrendezés tározó és csővéglezárások                                 </t>
  </si>
  <si>
    <t xml:space="preserve">                                                                              </t>
  </si>
  <si>
    <t xml:space="preserve">Készült: TERC programmal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</si>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</sst>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bscript"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sqref="A1:D1"/>
    </sheetView>
  </sheetViews>
  <sheetFormatPr defaultRowHeight="15.75"/>
  <cols>
    <col min="1" max="1" width="36.42578125" style="10" customWidth="1"/>
    <col min="2" max="2" width="10.7109375" style="10" customWidth="1"/>
    <col min="3" max="4" width="15.7109375" style="10" customWidth="1"/>
    <col min="5" max="16384" width="9.140625" style="10"/>
  </cols>
  <sheetData>
    <row r="1" spans="1:4" s="14" customFormat="1">
      <c r="A1" s="25" t="s">
        <v>92</v>
      </c>
      <c r="B1" s="25"/>
      <c r="C1" s="25"/>
      <c r="D1" s="25"/>
    </row>
    <row r="2" spans="1:4" s="14" customFormat="1">
      <c r="A2" s="25"/>
      <c r="B2" s="25"/>
      <c r="C2" s="25"/>
      <c r="D2" s="25"/>
    </row>
    <row r="3" spans="1:4" s="14" customFormat="1">
      <c r="A3" s="25"/>
      <c r="B3" s="25"/>
      <c r="C3" s="25"/>
      <c r="D3" s="25"/>
    </row>
    <row r="4" spans="1:4" s="15" customFormat="1">
      <c r="A4" s="20"/>
      <c r="B4" s="20"/>
      <c r="C4" s="20"/>
      <c r="D4" s="20"/>
    </row>
    <row r="5" spans="1:4" s="15" customFormat="1">
      <c r="A5" s="20"/>
      <c r="B5" s="20"/>
      <c r="C5" s="20"/>
      <c r="D5" s="20"/>
    </row>
    <row r="6" spans="1:4" s="15" customFormat="1">
      <c r="A6" s="20"/>
      <c r="B6" s="20"/>
      <c r="C6" s="20"/>
      <c r="D6" s="20"/>
    </row>
    <row r="7" spans="1:4" s="15" customFormat="1">
      <c r="A7" s="20"/>
      <c r="B7" s="20"/>
      <c r="C7" s="20"/>
      <c r="D7" s="20"/>
    </row>
    <row r="9" spans="1:4">
      <c r="A9" s="10" t="s">
        <v>93</v>
      </c>
      <c r="C9" s="10" t="s">
        <v>94</v>
      </c>
    </row>
    <row r="10" spans="1:4">
      <c r="A10" s="10" t="s">
        <v>94</v>
      </c>
      <c r="C10" s="10" t="s">
        <v>94</v>
      </c>
    </row>
    <row r="11" spans="1:4">
      <c r="A11" s="10" t="s">
        <v>95</v>
      </c>
      <c r="C11" s="10" t="s">
        <v>96</v>
      </c>
    </row>
    <row r="12" spans="1:4">
      <c r="A12" s="10" t="s">
        <v>94</v>
      </c>
      <c r="C12" s="10" t="s">
        <v>97</v>
      </c>
    </row>
    <row r="13" spans="1:4">
      <c r="A13" s="10" t="s">
        <v>94</v>
      </c>
      <c r="C13" s="10" t="s">
        <v>98</v>
      </c>
    </row>
    <row r="14" spans="1:4">
      <c r="A14" s="10" t="s">
        <v>94</v>
      </c>
      <c r="C14" s="10" t="s">
        <v>99</v>
      </c>
    </row>
    <row r="15" spans="1:4">
      <c r="A15" s="10" t="s">
        <v>100</v>
      </c>
      <c r="C15" s="10" t="s">
        <v>101</v>
      </c>
    </row>
    <row r="16" spans="1:4">
      <c r="A16" s="10" t="s">
        <v>102</v>
      </c>
    </row>
    <row r="17" spans="1:4">
      <c r="A17" s="10" t="s">
        <v>103</v>
      </c>
    </row>
    <row r="18" spans="1:4">
      <c r="A18" s="10" t="s">
        <v>103</v>
      </c>
    </row>
    <row r="19" spans="1:4">
      <c r="A19" s="10" t="s">
        <v>104</v>
      </c>
    </row>
    <row r="20" spans="1:4">
      <c r="A20" s="10" t="s">
        <v>103</v>
      </c>
    </row>
    <row r="22" spans="1:4">
      <c r="A22" s="21" t="s">
        <v>105</v>
      </c>
      <c r="B22" s="21"/>
      <c r="C22" s="21"/>
      <c r="D22" s="21"/>
    </row>
    <row r="23" spans="1:4">
      <c r="A23" s="16" t="s">
        <v>106</v>
      </c>
      <c r="B23" s="16"/>
      <c r="C23" s="19" t="s">
        <v>107</v>
      </c>
      <c r="D23" s="19" t="s">
        <v>108</v>
      </c>
    </row>
    <row r="24" spans="1:4">
      <c r="A24" s="16" t="s">
        <v>109</v>
      </c>
      <c r="B24" s="16"/>
      <c r="C24" s="16">
        <f>ROUND(SUM(Összesítő!B2:B8),0)</f>
        <v>0</v>
      </c>
      <c r="D24" s="16">
        <f>ROUND(SUM(Összesítő!C2:C8),0)</f>
        <v>0</v>
      </c>
    </row>
    <row r="25" spans="1:4">
      <c r="A25" s="16" t="s">
        <v>110</v>
      </c>
      <c r="B25" s="16"/>
      <c r="C25" s="16">
        <f>ROUND(C24,0)</f>
        <v>0</v>
      </c>
      <c r="D25" s="16">
        <f>ROUND(D24,0)</f>
        <v>0</v>
      </c>
    </row>
    <row r="26" spans="1:4">
      <c r="A26" s="10" t="s">
        <v>111</v>
      </c>
      <c r="C26" s="22">
        <f>ROUND(C25+D25,0)</f>
        <v>0</v>
      </c>
      <c r="D26" s="22"/>
    </row>
    <row r="27" spans="1:4">
      <c r="A27" s="16" t="s">
        <v>112</v>
      </c>
      <c r="B27" s="17">
        <v>0.27</v>
      </c>
      <c r="C27" s="23">
        <f>ROUND(C26*B27,0)</f>
        <v>0</v>
      </c>
      <c r="D27" s="23"/>
    </row>
    <row r="28" spans="1:4">
      <c r="A28" s="16" t="s">
        <v>113</v>
      </c>
      <c r="B28" s="16"/>
      <c r="C28" s="24">
        <f>ROUND(C26+C27,0)</f>
        <v>0</v>
      </c>
      <c r="D28" s="24"/>
    </row>
    <row r="32" spans="1:4">
      <c r="B32" s="22" t="s">
        <v>114</v>
      </c>
      <c r="C32" s="22"/>
    </row>
    <row r="34" spans="1:1">
      <c r="A34" s="18"/>
    </row>
    <row r="35" spans="1:1">
      <c r="A35" s="18"/>
    </row>
    <row r="36" spans="1:1">
      <c r="A36" s="18"/>
    </row>
  </sheetData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.75"/>
  <cols>
    <col min="1" max="1" width="36.42578125" style="11" customWidth="1"/>
    <col min="2" max="3" width="20.7109375" style="11" customWidth="1"/>
    <col min="4" max="16384" width="9.140625" style="11"/>
  </cols>
  <sheetData>
    <row r="1" spans="1:3" s="12" customFormat="1">
      <c r="A1" s="12" t="s">
        <v>0</v>
      </c>
      <c r="B1" s="13" t="s">
        <v>1</v>
      </c>
      <c r="C1" s="13" t="s">
        <v>2</v>
      </c>
    </row>
    <row r="2" spans="1:3">
      <c r="A2" s="11" t="s">
        <v>16</v>
      </c>
      <c r="B2" s="11">
        <f>Keverékkészítés!H4</f>
        <v>0</v>
      </c>
      <c r="C2" s="11">
        <f>Keverékkészítés!I4</f>
        <v>0</v>
      </c>
    </row>
    <row r="3" spans="1:3">
      <c r="A3" s="11" t="s">
        <v>25</v>
      </c>
      <c r="B3" s="11">
        <f>Víztelenítés!H8</f>
        <v>0</v>
      </c>
      <c r="C3" s="11">
        <f>Víztelenítés!I8</f>
        <v>0</v>
      </c>
    </row>
    <row r="4" spans="1:3">
      <c r="A4" s="11" t="s">
        <v>29</v>
      </c>
      <c r="B4" s="11">
        <f>'Zsaluzás és állványozás'!H4</f>
        <v>0</v>
      </c>
      <c r="C4" s="11">
        <f>'Zsaluzás és állványozás'!I4</f>
        <v>0</v>
      </c>
    </row>
    <row r="5" spans="1:3">
      <c r="A5" s="11" t="s">
        <v>33</v>
      </c>
      <c r="B5" s="11">
        <f>Költségtérítések!H4</f>
        <v>0</v>
      </c>
      <c r="C5" s="11">
        <f>Költségtérítések!I4</f>
        <v>0</v>
      </c>
    </row>
    <row r="6" spans="1:3">
      <c r="A6" s="11" t="s">
        <v>57</v>
      </c>
      <c r="B6" s="11">
        <f>'Irtás, föld- és sziklamunka'!H22</f>
        <v>0</v>
      </c>
      <c r="C6" s="11">
        <f>'Irtás, föld- és sziklamunka'!I22</f>
        <v>0</v>
      </c>
    </row>
    <row r="7" spans="1:3">
      <c r="A7" s="11" t="s">
        <v>67</v>
      </c>
      <c r="B7" s="11">
        <f>'Helyszíni beton és vasbeton mun'!H10</f>
        <v>0</v>
      </c>
      <c r="C7" s="11">
        <f>'Helyszíni beton és vasbeton mun'!I10</f>
        <v>0</v>
      </c>
    </row>
    <row r="8" spans="1:3">
      <c r="A8" s="11" t="s">
        <v>90</v>
      </c>
      <c r="B8" s="11">
        <f>'Közműcsatorna-építés'!H24</f>
        <v>0</v>
      </c>
      <c r="C8" s="11">
        <f>'Közműcsatorna-építés'!I24</f>
        <v>0</v>
      </c>
    </row>
    <row r="9" spans="1:3" s="12" customFormat="1">
      <c r="A9" s="12" t="s">
        <v>91</v>
      </c>
      <c r="B9" s="12">
        <f>ROUND(SUM(B2:B8),0)</f>
        <v>0</v>
      </c>
      <c r="C9" s="12">
        <f>ROUND(SUM(C2:C8), 0)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&amp;C&amp;"Arial Narrow,bold"&amp;12Munkanem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J21" sqref="J21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2" t="s">
        <v>12</v>
      </c>
      <c r="C2" s="2" t="s">
        <v>15</v>
      </c>
      <c r="D2" s="6">
        <v>50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Keverékkészítés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H20" sqref="H20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2" t="s">
        <v>17</v>
      </c>
      <c r="C2" s="2" t="s">
        <v>19</v>
      </c>
      <c r="D2" s="6">
        <v>5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25.5">
      <c r="A4" s="8">
        <v>2</v>
      </c>
      <c r="B4" s="2" t="s">
        <v>20</v>
      </c>
      <c r="C4" s="2" t="s">
        <v>22</v>
      </c>
      <c r="D4" s="6">
        <v>100</v>
      </c>
      <c r="E4" s="1" t="s">
        <v>21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25.5">
      <c r="A6" s="8">
        <v>3</v>
      </c>
      <c r="B6" s="2" t="s">
        <v>23</v>
      </c>
      <c r="C6" s="2" t="s">
        <v>24</v>
      </c>
      <c r="D6" s="6">
        <v>120</v>
      </c>
      <c r="E6" s="1" t="s">
        <v>21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s="9" customFormat="1">
      <c r="A8" s="7"/>
      <c r="B8" s="3"/>
      <c r="C8" s="3" t="s">
        <v>14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Víztelenítés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H13" sqref="H13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26</v>
      </c>
      <c r="C2" s="2" t="s">
        <v>28</v>
      </c>
      <c r="D2" s="6">
        <v>115</v>
      </c>
      <c r="E2" s="1" t="s">
        <v>27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H12" sqref="H12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30</v>
      </c>
      <c r="C2" s="2" t="s">
        <v>32</v>
      </c>
      <c r="D2" s="6">
        <v>10</v>
      </c>
      <c r="E2" s="1" t="s">
        <v>31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Költségtérítések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topLeftCell="A10" workbookViewId="0">
      <selection activeCell="M25" sqref="M25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34</v>
      </c>
      <c r="C2" s="2" t="s">
        <v>36</v>
      </c>
      <c r="D2" s="6">
        <v>15</v>
      </c>
      <c r="E2" s="1" t="s">
        <v>35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38.25">
      <c r="A4" s="8">
        <v>2</v>
      </c>
      <c r="B4" s="2" t="s">
        <v>37</v>
      </c>
      <c r="C4" s="2" t="s">
        <v>39</v>
      </c>
      <c r="D4" s="6">
        <v>4450</v>
      </c>
      <c r="E4" s="1" t="s">
        <v>38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51">
      <c r="A6" s="8">
        <v>3</v>
      </c>
      <c r="B6" s="2" t="s">
        <v>40</v>
      </c>
      <c r="C6" s="2" t="s">
        <v>41</v>
      </c>
      <c r="D6" s="6">
        <v>13362</v>
      </c>
      <c r="E6" s="1" t="s">
        <v>13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51">
      <c r="A8" s="8">
        <v>4</v>
      </c>
      <c r="B8" s="2" t="s">
        <v>42</v>
      </c>
      <c r="C8" s="2" t="s">
        <v>43</v>
      </c>
      <c r="D8" s="6">
        <v>96</v>
      </c>
      <c r="E8" s="1" t="s">
        <v>13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76.5">
      <c r="A10" s="8">
        <v>5</v>
      </c>
      <c r="B10" s="1" t="s">
        <v>44</v>
      </c>
      <c r="C10" s="2" t="s">
        <v>45</v>
      </c>
      <c r="D10" s="6">
        <v>33406</v>
      </c>
      <c r="E10" s="1" t="s">
        <v>27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38.25">
      <c r="A12" s="8">
        <v>6</v>
      </c>
      <c r="B12" s="1" t="s">
        <v>46</v>
      </c>
      <c r="C12" s="2" t="s">
        <v>47</v>
      </c>
      <c r="D12" s="6">
        <v>8397</v>
      </c>
      <c r="E12" s="1" t="s">
        <v>27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ht="63.75">
      <c r="A14" s="8">
        <v>7</v>
      </c>
      <c r="B14" s="1" t="s">
        <v>48</v>
      </c>
      <c r="C14" s="2" t="s">
        <v>49</v>
      </c>
      <c r="D14" s="6">
        <v>308</v>
      </c>
      <c r="E14" s="1" t="s">
        <v>13</v>
      </c>
      <c r="F14" s="6">
        <v>0</v>
      </c>
      <c r="G14" s="6">
        <v>0</v>
      </c>
      <c r="H14" s="6">
        <f>ROUND(D14*F14, 0)</f>
        <v>0</v>
      </c>
      <c r="I14" s="6">
        <f>ROUND(D14*G14, 0)</f>
        <v>0</v>
      </c>
    </row>
    <row r="16" spans="1:9" ht="51">
      <c r="A16" s="8">
        <v>8</v>
      </c>
      <c r="B16" s="1" t="s">
        <v>50</v>
      </c>
      <c r="C16" s="2" t="s">
        <v>51</v>
      </c>
      <c r="D16" s="6">
        <v>60130</v>
      </c>
      <c r="E16" s="1" t="s">
        <v>13</v>
      </c>
      <c r="F16" s="6">
        <v>0</v>
      </c>
      <c r="G16" s="6">
        <v>0</v>
      </c>
      <c r="H16" s="6">
        <f>ROUND(D16*F16, 0)</f>
        <v>0</v>
      </c>
      <c r="I16" s="6">
        <f>ROUND(D16*G16, 0)</f>
        <v>0</v>
      </c>
    </row>
    <row r="18" spans="1:9" ht="38.25">
      <c r="A18" s="8">
        <v>9</v>
      </c>
      <c r="B18" s="1" t="s">
        <v>52</v>
      </c>
      <c r="C18" s="2" t="s">
        <v>53</v>
      </c>
      <c r="D18" s="6">
        <v>12129</v>
      </c>
      <c r="E18" s="1" t="s">
        <v>13</v>
      </c>
      <c r="F18" s="6">
        <v>0</v>
      </c>
      <c r="G18" s="6">
        <v>0</v>
      </c>
      <c r="H18" s="6">
        <f>ROUND(D18*F18, 0)</f>
        <v>0</v>
      </c>
      <c r="I18" s="6">
        <f>ROUND(D18*G18, 0)</f>
        <v>0</v>
      </c>
    </row>
    <row r="20" spans="1:9" ht="38.25">
      <c r="A20" s="8">
        <v>10</v>
      </c>
      <c r="B20" s="1" t="s">
        <v>54</v>
      </c>
      <c r="C20" s="2" t="s">
        <v>56</v>
      </c>
      <c r="D20" s="6">
        <v>3.6</v>
      </c>
      <c r="E20" s="1" t="s">
        <v>55</v>
      </c>
      <c r="F20" s="6">
        <v>0</v>
      </c>
      <c r="G20" s="6">
        <v>0</v>
      </c>
      <c r="H20" s="6">
        <f>ROUND(D20*F20, 0)</f>
        <v>0</v>
      </c>
      <c r="I20" s="6">
        <f>ROUND(D20*G20, 0)</f>
        <v>0</v>
      </c>
    </row>
    <row r="22" spans="1:9" s="9" customFormat="1">
      <c r="A22" s="7"/>
      <c r="B22" s="3"/>
      <c r="C22" s="3" t="s">
        <v>14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Irtás, föld- és sziklamunka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M16" sqref="M16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58</v>
      </c>
      <c r="C2" s="2" t="s">
        <v>60</v>
      </c>
      <c r="D2" s="6">
        <v>1</v>
      </c>
      <c r="E2" s="1" t="s">
        <v>59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76.5">
      <c r="A4" s="8">
        <v>2</v>
      </c>
      <c r="B4" s="2" t="s">
        <v>61</v>
      </c>
      <c r="C4" s="2" t="s">
        <v>62</v>
      </c>
      <c r="D4" s="6">
        <v>55</v>
      </c>
      <c r="E4" s="1" t="s">
        <v>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5" spans="1:9" ht="27">
      <c r="C5" s="2" t="s">
        <v>65</v>
      </c>
    </row>
    <row r="7" spans="1:9" ht="89.25">
      <c r="A7" s="8">
        <v>3</v>
      </c>
      <c r="B7" s="1" t="s">
        <v>63</v>
      </c>
      <c r="C7" s="2" t="s">
        <v>64</v>
      </c>
      <c r="D7" s="6">
        <v>12</v>
      </c>
      <c r="E7" s="1" t="s">
        <v>13</v>
      </c>
      <c r="F7" s="6">
        <v>0</v>
      </c>
      <c r="G7" s="6">
        <v>0</v>
      </c>
      <c r="H7" s="6">
        <f>ROUND(D7*F7, 0)</f>
        <v>0</v>
      </c>
      <c r="I7" s="6">
        <f>ROUND(D7*G7, 0)</f>
        <v>0</v>
      </c>
    </row>
    <row r="8" spans="1:9" ht="39.75">
      <c r="C8" s="2" t="s">
        <v>66</v>
      </c>
    </row>
    <row r="10" spans="1:9" s="9" customFormat="1">
      <c r="A10" s="7"/>
      <c r="B10" s="3"/>
      <c r="C10" s="3" t="s">
        <v>14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Helyszíni beton és vasbeton 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topLeftCell="A7" workbookViewId="0">
      <selection activeCell="N22" sqref="N22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68</v>
      </c>
      <c r="C2" s="2" t="s">
        <v>69</v>
      </c>
      <c r="D2" s="6">
        <v>1</v>
      </c>
      <c r="E2" s="1" t="s">
        <v>35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76.5">
      <c r="A4" s="8">
        <v>2</v>
      </c>
      <c r="B4" s="2" t="s">
        <v>70</v>
      </c>
      <c r="C4" s="2" t="s">
        <v>71</v>
      </c>
      <c r="D4" s="6">
        <v>16</v>
      </c>
      <c r="E4" s="1" t="s">
        <v>18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65.25">
      <c r="A6" s="8">
        <v>3</v>
      </c>
      <c r="B6" s="2" t="s">
        <v>72</v>
      </c>
      <c r="C6" s="2" t="s">
        <v>89</v>
      </c>
      <c r="D6" s="6">
        <v>96</v>
      </c>
      <c r="E6" s="1" t="s">
        <v>13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63.75">
      <c r="A8" s="8">
        <v>4</v>
      </c>
      <c r="B8" s="2" t="s">
        <v>73</v>
      </c>
      <c r="C8" s="2" t="s">
        <v>74</v>
      </c>
      <c r="D8" s="6">
        <v>1020</v>
      </c>
      <c r="E8" s="1" t="s">
        <v>27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63.75">
      <c r="A10" s="8">
        <v>5</v>
      </c>
      <c r="B10" s="2" t="s">
        <v>75</v>
      </c>
      <c r="C10" s="2" t="s">
        <v>76</v>
      </c>
      <c r="D10" s="6">
        <v>100</v>
      </c>
      <c r="E10" s="1" t="s">
        <v>27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38.25">
      <c r="A12" s="8">
        <v>6</v>
      </c>
      <c r="B12" s="1" t="s">
        <v>77</v>
      </c>
      <c r="C12" s="2" t="s">
        <v>78</v>
      </c>
      <c r="D12" s="6">
        <v>1</v>
      </c>
      <c r="E12" s="1" t="s">
        <v>35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ht="38.25">
      <c r="A14" s="8">
        <v>7</v>
      </c>
      <c r="B14" s="1" t="s">
        <v>79</v>
      </c>
      <c r="C14" s="2" t="s">
        <v>80</v>
      </c>
      <c r="D14" s="6">
        <v>2</v>
      </c>
      <c r="E14" s="1" t="s">
        <v>35</v>
      </c>
      <c r="F14" s="6">
        <v>0</v>
      </c>
      <c r="G14" s="6">
        <v>0</v>
      </c>
      <c r="H14" s="6">
        <f>ROUND(D14*F14, 0)</f>
        <v>0</v>
      </c>
      <c r="I14" s="6">
        <f>ROUND(D14*G14, 0)</f>
        <v>0</v>
      </c>
    </row>
    <row r="16" spans="1:9" ht="38.25">
      <c r="A16" s="8">
        <v>8</v>
      </c>
      <c r="B16" s="1" t="s">
        <v>81</v>
      </c>
      <c r="C16" s="2" t="s">
        <v>82</v>
      </c>
      <c r="D16" s="6">
        <v>1</v>
      </c>
      <c r="E16" s="1" t="s">
        <v>35</v>
      </c>
      <c r="F16" s="6">
        <v>0</v>
      </c>
      <c r="G16" s="6">
        <v>0</v>
      </c>
      <c r="H16" s="6">
        <f>ROUND(D16*F16, 0)</f>
        <v>0</v>
      </c>
      <c r="I16" s="6">
        <f>ROUND(D16*G16, 0)</f>
        <v>0</v>
      </c>
    </row>
    <row r="18" spans="1:9" ht="38.25">
      <c r="A18" s="8">
        <v>9</v>
      </c>
      <c r="B18" s="1" t="s">
        <v>83</v>
      </c>
      <c r="C18" s="2" t="s">
        <v>84</v>
      </c>
      <c r="D18" s="6">
        <v>1</v>
      </c>
      <c r="E18" s="1" t="s">
        <v>35</v>
      </c>
      <c r="F18" s="6">
        <v>0</v>
      </c>
      <c r="G18" s="6">
        <v>0</v>
      </c>
      <c r="H18" s="6">
        <f>ROUND(D18*F18, 0)</f>
        <v>0</v>
      </c>
      <c r="I18" s="6">
        <f>ROUND(D18*G18, 0)</f>
        <v>0</v>
      </c>
    </row>
    <row r="20" spans="1:9" ht="38.25">
      <c r="A20" s="8">
        <v>10</v>
      </c>
      <c r="B20" s="1" t="s">
        <v>85</v>
      </c>
      <c r="C20" s="2" t="s">
        <v>86</v>
      </c>
      <c r="D20" s="6">
        <v>1</v>
      </c>
      <c r="E20" s="1" t="s">
        <v>35</v>
      </c>
      <c r="F20" s="6">
        <v>0</v>
      </c>
      <c r="G20" s="6">
        <v>0</v>
      </c>
      <c r="H20" s="6">
        <f>ROUND(D20*F20, 0)</f>
        <v>0</v>
      </c>
      <c r="I20" s="6">
        <f>ROUND(D20*G20, 0)</f>
        <v>0</v>
      </c>
    </row>
    <row r="22" spans="1:9" ht="51">
      <c r="A22" s="8">
        <v>11</v>
      </c>
      <c r="B22" s="1" t="s">
        <v>87</v>
      </c>
      <c r="C22" s="2" t="s">
        <v>88</v>
      </c>
      <c r="D22" s="6">
        <v>120</v>
      </c>
      <c r="E22" s="1" t="s">
        <v>13</v>
      </c>
      <c r="F22" s="6">
        <v>0</v>
      </c>
      <c r="G22" s="6">
        <v>0</v>
      </c>
      <c r="H22" s="6">
        <f>ROUND(D22*F22, 0)</f>
        <v>0</v>
      </c>
      <c r="I22" s="6">
        <f>ROUND(D22*G22, 0)</f>
        <v>0</v>
      </c>
    </row>
    <row r="24" spans="1:9" s="9" customFormat="1">
      <c r="A24" s="7"/>
      <c r="B24" s="3"/>
      <c r="C24" s="3" t="s">
        <v>14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Közműcsatorna-építés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Záradék</vt:lpstr>
      <vt:lpstr>Összesítő</vt:lpstr>
      <vt:lpstr>Keverékkészítés</vt:lpstr>
      <vt:lpstr>Víztelenítés</vt:lpstr>
      <vt:lpstr>Zsaluzás és állványozás</vt:lpstr>
      <vt:lpstr>Költségtérítések</vt:lpstr>
      <vt:lpstr>Irtás, föld- és sziklamunka</vt:lpstr>
      <vt:lpstr>Helyszíni beton és vasbeton mun</vt:lpstr>
      <vt:lpstr>Közműcsatorna-építés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2018-06-20T17:23:28Z</dcterms:created>
  <dcterms:modified xsi:type="dcterms:W3CDTF">2018-06-20T17:26:08Z</dcterms:modified>
</cp:coreProperties>
</file>